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tabRatio="906"/>
  </bookViews>
  <sheets>
    <sheet name="5.1.1&amp;5.1.2" sheetId="69" r:id="rId1"/>
  </sheets>
  <calcPr calcId="152511"/>
</workbook>
</file>

<file path=xl/calcChain.xml><?xml version="1.0" encoding="utf-8"?>
<calcChain xmlns="http://schemas.openxmlformats.org/spreadsheetml/2006/main">
  <c r="E35" i="69" l="1"/>
  <c r="F22" i="69" l="1"/>
  <c r="C59" i="69" l="1"/>
  <c r="C58" i="69"/>
  <c r="C57" i="69"/>
  <c r="C56" i="69"/>
  <c r="C53" i="69"/>
  <c r="C52" i="69"/>
  <c r="C49" i="69"/>
  <c r="C48" i="69"/>
  <c r="C46" i="69"/>
  <c r="C44" i="69"/>
  <c r="C43" i="69"/>
  <c r="C42" i="69"/>
  <c r="C41" i="69"/>
  <c r="C26" i="69" l="1"/>
  <c r="C29" i="69"/>
  <c r="C27" i="69"/>
  <c r="E12" i="69" l="1"/>
  <c r="E50" i="69"/>
  <c r="E22" i="69"/>
</calcChain>
</file>

<file path=xl/sharedStrings.xml><?xml version="1.0" encoding="utf-8"?>
<sst xmlns="http://schemas.openxmlformats.org/spreadsheetml/2006/main" count="213" uniqueCount="46">
  <si>
    <t>Year</t>
  </si>
  <si>
    <t>Name of the scheme</t>
  </si>
  <si>
    <t>Number of students benefited by government scheme and amount</t>
  </si>
  <si>
    <t>Number of students benefited by  the institution's schemes and amount</t>
  </si>
  <si>
    <t>Link to relevant document</t>
  </si>
  <si>
    <t>Number of students</t>
  </si>
  <si>
    <t>Amount</t>
  </si>
  <si>
    <t>5.1.1 Average  percentage of students benefited by scholarships and freeships provided by the Government during the last five years  (20)</t>
  </si>
  <si>
    <t>5.1.2 Average  percentage  of students benefited by scholarships, freeships, etc. provided by the institution besides government schemes during the last five years   (5)</t>
  </si>
  <si>
    <t>2016-2017</t>
  </si>
  <si>
    <t>2017-2018</t>
  </si>
  <si>
    <t>BORDER AREAS SCHOLARSHIP</t>
  </si>
  <si>
    <t>2018-2019</t>
  </si>
  <si>
    <t>2019-2020</t>
  </si>
  <si>
    <t>POST MATRIC UMBRELLA</t>
  </si>
  <si>
    <t>MERIT-CUM-MEANS</t>
  </si>
  <si>
    <t>POST MATRIC MINORITIES</t>
  </si>
  <si>
    <t>CENTRAL SECTOR SCHEME OF SCHOLARSHIPS FOR COLLEGE AND UNIVERSITY STUDENTS</t>
  </si>
  <si>
    <t>POST MATRIC SCHOLARSHIP FOR STUDENTS WITH DISABILITIES</t>
  </si>
  <si>
    <t>POST MATRIC SCHOLARSHIP SCHEMES MINORITIES CS</t>
  </si>
  <si>
    <t>CENTRAL SECTOR SCHEME OF SCHOLARSHIPS FOR COLLEGE AND UNIVERSITY  STUDENTS</t>
  </si>
  <si>
    <t>ISHAN UDAY SPECIAL SCHOLARSHIP SCHEME FOR NER</t>
  </si>
  <si>
    <t>MERIT-CUM-MEANS SCHOLARSHIP FOR PROFESSIONAL AND TECHNICAL COURSES CS</t>
  </si>
  <si>
    <t>ARUNACHAL PRADESH STATE STIPEND SCHEME</t>
  </si>
  <si>
    <t>POST MATRIC SCHOLARSHIP TO OBC STUDENTS - ASSAM</t>
  </si>
  <si>
    <t>UMBRELLA SCHEME FOR EDUCATION OF ST CHILDREN - POST MATRIC SCHOLARSHIP (PMS) FOR ST STUDENTS ARUNACHAL PRADESH</t>
  </si>
  <si>
    <t>POST MATRIC SCHOLARSHIP FOR ST STUDENTS-MANIPUR</t>
  </si>
  <si>
    <t>UMBRELLA SCHEME FOR EDUCATION OF ST CHILDERN - POST MATRIC SCHOLARSHIP (PMS) FOR ST STUDENTS-MEGHALAYA</t>
  </si>
  <si>
    <t>UMBRELLA SCHEME FOR EDUCATION OF ST CHILDERN - POST MATRIC SCHOLARSHIP (PMS) FOR ST STUDENTS-TRIPURA</t>
  </si>
  <si>
    <t>UMBRELLA SCHEME FOR EDUCATION OF ST CHILDREN -POST MATRIC SCHOLARSHIP (PMS) FOR ST STUDENTS ARUNACHAL PRADESH</t>
  </si>
  <si>
    <t>2020-2021</t>
  </si>
  <si>
    <t>CENTRAL SECTOR SCHEME OF SCHOLARSHIPS FOR COLLEGE AND UNIVERSITY</t>
  </si>
  <si>
    <t>FINANCIAL SUPPORT TO THE STUDENTS OF NER FOR HIGHER PROFESSIONAL COURSES(NEC  MERIT  SCHOLARSHIP)</t>
  </si>
  <si>
    <t>ISHAN UDAY SPECIAL SCHOLARSHIP SCHEMEFOR NER</t>
  </si>
  <si>
    <t>NA</t>
  </si>
  <si>
    <t>https://anthonys.ac.in/resources/documents/naac/Cycle-4/Criteria-5/5.1/5.1.1/5.1.1%20Supporting%20Data/5.1%20Supporting%20Data%20For%20Government%20Scholarships%20(NSP%202016-2017).pdf</t>
  </si>
  <si>
    <t>ST. ANTHONY'S COLLEGE,  FEE WAIVER</t>
  </si>
  <si>
    <t>https://anthonys.ac.in/resources/documents/naac/Cycle-4/Criteria-5/5.1/5.1.1/5.1.1%20Supporting%20Data/5.1%20Supporting%20Data%20For%20Government%20Scholarships%20(NSP%202017-2018).pdf</t>
  </si>
  <si>
    <t>https://anthonys.ac.in/resources/documents/naac/Cycle-4/Criteria-5/5.1/5.1.1/5.1.1%20Supporting%20Data/5.1%20Supporting%20Data%20For%20Government%20Scholarships%20(NSP%202018-2019).pdf</t>
  </si>
  <si>
    <t>https://anthonys.ac.in/resources/documents/naac/Cycle-4/Criteria-5/5.1/5.1.1/5.1.1%20Supporting%20Data/5.1%20Supporting%20Data%20For%20Government%20Scholarships%20(NSP%202019-2020).pdf</t>
  </si>
  <si>
    <t>https://anthonys.ac.in/resources/documents/naac/Cycle-4/Criteria-5/5.1/5.1.1/5.1.1%20Supporting%20Data/5.1%20Supporting%20Data%20For%20Government%20Scholarships%20(NSP%202020-2021).pdf</t>
  </si>
  <si>
    <t>https://anthonys.ac.in/resources/documents/naac/Cycle-4/Criteria-5/5.1/5.1.2/5.1.2_FreeStudentship-SACSAA-2016-2017.pdf</t>
  </si>
  <si>
    <t>https://anthonys.ac.in/resources/documents/naac/Cycle-4/Criteria-5/5.1/5.1.2/5.1.2_FreeStudentship-SACSAA-2017-2018.pdf</t>
  </si>
  <si>
    <t>https://anthonys.ac.in/resources/documents/naac/Cycle-4/Criteria-5/5.1/5.1.2/5.1.2_FreeStudentship-SACSAA-2018-2019.pdf</t>
  </si>
  <si>
    <t>https://anthonys.ac.in/resources/documents/naac/Cycle-4/Criteria-5/5.1/5.1.2/5.1.2_FreeStudentship-SACSAA-2019-2020.pdf</t>
  </si>
  <si>
    <t>https://anthonys.ac.in/resources/documents/naac/Cycle-4/Criteria-5/5.1/5.1.2/5.1.2_FreeStudentship-SACSAA-2020-2021.pdf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</si>
</sst>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1" fillId="0" borderId="1" xfId="0" applyFont="1" applyBorder="1" applyAlignment="1"/>
    <xf numFmtId="0" fontId="3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4" fillId="0" borderId="1" xfId="2" applyBorder="1"/>
    <xf numFmtId="0" fontId="1" fillId="0" borderId="1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thonys.ac.in/resources/documents/naac/Cycle-4/Criteria-5/5.1/5.1.1/5.1.1%20Supporting%20Data/5.1%20Supporting%20Data%20For%20Government%20Scholarships%20(NSP%202017-2018).pdf" TargetMode="External"/><Relationship Id="rId13" Type="http://schemas.openxmlformats.org/officeDocument/2006/relationships/hyperlink" Target="https://anthonys.ac.in/resources/documents/naac/Cycle-4/Criteria-5/5.1/5.1.1/5.1.1%20Supporting%20Data/5.1%20Supporting%20Data%20For%20Government%20Scholarships%20(NSP%202017-2018).pdf" TargetMode="External"/><Relationship Id="rId18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26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3" Type="http://schemas.openxmlformats.org/officeDocument/2006/relationships/hyperlink" Target="https://anthonys.ac.in/resources/documents/naac/Cycle-4/Criteria-5/5.1/5.1.1/5.1.1%20Supporting%20Data/5.1%20Supporting%20Data%20For%20Government%20Scholarships%20(NSP%202016-2017).pdf" TargetMode="External"/><Relationship Id="rId21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34" Type="http://schemas.openxmlformats.org/officeDocument/2006/relationships/hyperlink" Target="https://anthonys.ac.in/resources/documents/naac/Cycle-4/Criteria-5/5.1/5.1.2/5.1.2_FreeStudentship-SACSAA-2020-2021.pdf" TargetMode="External"/><Relationship Id="rId7" Type="http://schemas.openxmlformats.org/officeDocument/2006/relationships/hyperlink" Target="https://anthonys.ac.in/resources/documents/naac/Cycle-4/Criteria-5/5.1/5.1.1/5.1.1%20Supporting%20Data/5.1%20Supporting%20Data%20For%20Government%20Scholarships%20(NSP%202016-2017).pdf" TargetMode="External"/><Relationship Id="rId12" Type="http://schemas.openxmlformats.org/officeDocument/2006/relationships/hyperlink" Target="https://anthonys.ac.in/resources/documents/naac/Cycle-4/Criteria-5/5.1/5.1.1/5.1.1%20Supporting%20Data/5.1%20Supporting%20Data%20For%20Government%20Scholarships%20(NSP%202017-2018).pdf" TargetMode="External"/><Relationship Id="rId17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25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33" Type="http://schemas.openxmlformats.org/officeDocument/2006/relationships/hyperlink" Target="https://anthonys.ac.in/resources/documents/naac/Cycle-4/Criteria-5/5.1/5.1.2/5.1.2_FreeStudentship-SACSAA-2019-2020.pdf" TargetMode="External"/><Relationship Id="rId2" Type="http://schemas.openxmlformats.org/officeDocument/2006/relationships/hyperlink" Target="https://anthonys.ac.in/resources/documents/naac/Cycle-4/Criteria-5/5.1/5.1.1/5.1.1%20Supporting%20Data/5.1%20Supporting%20Data%20For%20Government%20Scholarships%20(NSP%202016-2017).pdf" TargetMode="External"/><Relationship Id="rId16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20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29" Type="http://schemas.openxmlformats.org/officeDocument/2006/relationships/hyperlink" Target="https://anthonys.ac.in/resources/documents/naac/Cycle-4/Criteria-5/5.1/5.1.1/5.1.1%20Supporting%20Data/5.1%20Supporting%20Data%20For%20Government%20Scholarships%20(NSP%202019-2020).pdf" TargetMode="External"/><Relationship Id="rId1" Type="http://schemas.openxmlformats.org/officeDocument/2006/relationships/hyperlink" Target="https://anthonys.ac.in/resources/documents/naac/Cycle-4/Criteria-5/5.1/5.1.1/5.1.1%20Supporting%20Data/5.1%20Supporting%20Data%20For%20Government%20Scholarships%20(NSP%202016-2017).pdf" TargetMode="External"/><Relationship Id="rId6" Type="http://schemas.openxmlformats.org/officeDocument/2006/relationships/hyperlink" Target="https://anthonys.ac.in/resources/documents/naac/Cycle-4/Criteria-5/5.1/5.1.1/5.1.1%20Supporting%20Data/5.1%20Supporting%20Data%20For%20Government%20Scholarships%20(NSP%202016-2017).pdf" TargetMode="External"/><Relationship Id="rId11" Type="http://schemas.openxmlformats.org/officeDocument/2006/relationships/hyperlink" Target="https://anthonys.ac.in/resources/documents/naac/Cycle-4/Criteria-5/5.1/5.1.1/5.1.1%20Supporting%20Data/5.1%20Supporting%20Data%20For%20Government%20Scholarships%20(NSP%202017-2018).pdf" TargetMode="External"/><Relationship Id="rId24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32" Type="http://schemas.openxmlformats.org/officeDocument/2006/relationships/hyperlink" Target="https://anthonys.ac.in/resources/documents/naac/Cycle-4/Criteria-5/5.1/5.1.2/5.1.2_FreeStudentship-SACSAA-2016-2017.pdf" TargetMode="External"/><Relationship Id="rId5" Type="http://schemas.openxmlformats.org/officeDocument/2006/relationships/hyperlink" Target="https://anthonys.ac.in/resources/documents/naac/Cycle-4/Criteria-5/5.1/5.1.1/5.1.1%20Supporting%20Data/5.1%20Supporting%20Data%20For%20Government%20Scholarships%20(NSP%202016-2017).pdf" TargetMode="External"/><Relationship Id="rId15" Type="http://schemas.openxmlformats.org/officeDocument/2006/relationships/hyperlink" Target="https://anthonys.ac.in/resources/documents/naac/Cycle-4/Criteria-5/5.1/5.1.1/5.1.1%20Supporting%20Data/5.1%20Supporting%20Data%20For%20Government%20Scholarships%20(NSP%202017-2018).pdf" TargetMode="External"/><Relationship Id="rId23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28" Type="http://schemas.openxmlformats.org/officeDocument/2006/relationships/hyperlink" Target="https://anthonys.ac.in/resources/documents/naac/Cycle-4/Criteria-5/5.1/5.1.1/5.1.1%20Supporting%20Data/5.1%20Supporting%20Data%20For%20Government%20Scholarships%20(NSP%202019-2020).pdf" TargetMode="External"/><Relationship Id="rId10" Type="http://schemas.openxmlformats.org/officeDocument/2006/relationships/hyperlink" Target="https://anthonys.ac.in/resources/documents/naac/Cycle-4/Criteria-5/5.1/5.1.1/5.1.1%20Supporting%20Data/5.1%20Supporting%20Data%20For%20Government%20Scholarships%20(NSP%202017-2018).pdf" TargetMode="External"/><Relationship Id="rId19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31" Type="http://schemas.openxmlformats.org/officeDocument/2006/relationships/hyperlink" Target="https://anthonys.ac.in/resources/documents/naac/Cycle-4/Criteria-5/5.1/5.1.1/5.1.1%20Supporting%20Data/5.1%20Supporting%20Data%20For%20Government%20Scholarships%20(NSP%202020-2021).pdf" TargetMode="External"/><Relationship Id="rId4" Type="http://schemas.openxmlformats.org/officeDocument/2006/relationships/hyperlink" Target="https://anthonys.ac.in/resources/documents/naac/Cycle-4/Criteria-5/5.1/5.1.1/5.1.1%20Supporting%20Data/5.1%20Supporting%20Data%20For%20Government%20Scholarships%20(NSP%202016-2017).pdf" TargetMode="External"/><Relationship Id="rId9" Type="http://schemas.openxmlformats.org/officeDocument/2006/relationships/hyperlink" Target="https://anthonys.ac.in/resources/documents/naac/Cycle-4/Criteria-5/5.1/5.1.1/5.1.1%20Supporting%20Data/5.1%20Supporting%20Data%20For%20Government%20Scholarships%20(NSP%202017-2018).pdf" TargetMode="External"/><Relationship Id="rId14" Type="http://schemas.openxmlformats.org/officeDocument/2006/relationships/hyperlink" Target="https://anthonys.ac.in/resources/documents/naac/Cycle-4/Criteria-5/5.1/5.1.1/5.1.1%20Supporting%20Data/5.1%20Supporting%20Data%20For%20Government%20Scholarships%20(NSP%202017-2018).pdf" TargetMode="External"/><Relationship Id="rId22" Type="http://schemas.openxmlformats.org/officeDocument/2006/relationships/hyperlink" Target="https://anthonys.ac.in/resources/documents/naac/Cycle-4/Criteria-5/5.1/5.1.1/5.1.1%20Supporting%20Data/5.1%20Supporting%20Data%20For%20Government%20Scholarships%20(NSP%202018-2019).pdf" TargetMode="External"/><Relationship Id="rId27" Type="http://schemas.openxmlformats.org/officeDocument/2006/relationships/hyperlink" Target="https://anthonys.ac.in/resources/documents/naac/Cycle-4/Criteria-5/5.1/5.1.1/5.1.1%20Supporting%20Data/5.1%20Supporting%20Data%20For%20Government%20Scholarships%20(NSP%202019-2020).pdf" TargetMode="External"/><Relationship Id="rId30" Type="http://schemas.openxmlformats.org/officeDocument/2006/relationships/hyperlink" Target="https://anthonys.ac.in/resources/documents/naac/Cycle-4/Criteria-5/5.1/5.1.1/5.1.1%20Supporting%20Data/5.1%20Supporting%20Data%20For%20Government%20Scholarships%20(NSP%202020-2021).pdf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B1" workbookViewId="0">
      <selection activeCell="G63" sqref="G63"/>
    </sheetView>
  </sheetViews>
  <sheetFormatPr defaultColWidth="26.5703125" defaultRowHeight="15" x14ac:dyDescent="0.25"/>
  <cols>
    <col min="2" max="2" width="64" customWidth="1"/>
    <col min="4" max="4" width="21.7109375" customWidth="1"/>
    <col min="5" max="5" width="19.5703125" customWidth="1"/>
    <col min="6" max="6" width="10.5703125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ht="39" customHeight="1" x14ac:dyDescent="0.25">
      <c r="A3" s="9" t="s">
        <v>0</v>
      </c>
      <c r="B3" s="9" t="s">
        <v>1</v>
      </c>
      <c r="C3" s="9" t="s">
        <v>2</v>
      </c>
      <c r="D3" s="9"/>
      <c r="E3" s="9" t="s">
        <v>3</v>
      </c>
      <c r="F3" s="9"/>
      <c r="G3" s="2" t="s">
        <v>4</v>
      </c>
    </row>
    <row r="4" spans="1:7" x14ac:dyDescent="0.25">
      <c r="A4" s="9"/>
      <c r="B4" s="9"/>
      <c r="C4" s="3" t="s">
        <v>5</v>
      </c>
      <c r="D4" s="2" t="s">
        <v>6</v>
      </c>
      <c r="E4" s="3" t="s">
        <v>5</v>
      </c>
      <c r="F4" s="2" t="s">
        <v>6</v>
      </c>
      <c r="G4" s="1"/>
    </row>
    <row r="5" spans="1:7" x14ac:dyDescent="0.25">
      <c r="A5" s="2" t="s">
        <v>9</v>
      </c>
      <c r="B5" s="2" t="s">
        <v>11</v>
      </c>
      <c r="C5" s="2">
        <v>73</v>
      </c>
      <c r="D5" s="2">
        <v>438000</v>
      </c>
      <c r="E5" s="1"/>
      <c r="F5" s="1"/>
      <c r="G5" s="8" t="s">
        <v>35</v>
      </c>
    </row>
    <row r="6" spans="1:7" x14ac:dyDescent="0.25">
      <c r="A6" s="2" t="s">
        <v>9</v>
      </c>
      <c r="B6" s="2" t="s">
        <v>14</v>
      </c>
      <c r="C6" s="2">
        <v>1151</v>
      </c>
      <c r="D6" s="7" t="s">
        <v>34</v>
      </c>
      <c r="E6" s="2"/>
      <c r="F6" s="2"/>
      <c r="G6" s="8" t="s">
        <v>35</v>
      </c>
    </row>
    <row r="7" spans="1:7" x14ac:dyDescent="0.25">
      <c r="A7" s="2" t="s">
        <v>9</v>
      </c>
      <c r="B7" s="2" t="s">
        <v>16</v>
      </c>
      <c r="C7" s="2">
        <v>176</v>
      </c>
      <c r="D7" s="7" t="s">
        <v>34</v>
      </c>
      <c r="E7" s="2"/>
      <c r="F7" s="2"/>
      <c r="G7" s="8" t="s">
        <v>35</v>
      </c>
    </row>
    <row r="8" spans="1:7" x14ac:dyDescent="0.25">
      <c r="A8" s="2" t="s">
        <v>9</v>
      </c>
      <c r="B8" s="2" t="s">
        <v>15</v>
      </c>
      <c r="C8" s="2">
        <v>1</v>
      </c>
      <c r="D8" s="7" t="s">
        <v>34</v>
      </c>
      <c r="E8" s="2"/>
      <c r="F8" s="2"/>
      <c r="G8" s="8" t="s">
        <v>35</v>
      </c>
    </row>
    <row r="9" spans="1:7" x14ac:dyDescent="0.25">
      <c r="A9" s="2" t="s">
        <v>9</v>
      </c>
      <c r="B9" s="2" t="s">
        <v>18</v>
      </c>
      <c r="C9" s="2">
        <v>3</v>
      </c>
      <c r="D9" s="7" t="s">
        <v>34</v>
      </c>
      <c r="E9" s="2"/>
      <c r="F9" s="2"/>
      <c r="G9" s="8" t="s">
        <v>35</v>
      </c>
    </row>
    <row r="10" spans="1:7" x14ac:dyDescent="0.25">
      <c r="A10" s="2" t="s">
        <v>9</v>
      </c>
      <c r="B10" s="2" t="s">
        <v>17</v>
      </c>
      <c r="C10" s="2">
        <v>13</v>
      </c>
      <c r="D10" s="7" t="s">
        <v>34</v>
      </c>
      <c r="E10" s="2"/>
      <c r="F10" s="2"/>
      <c r="G10" s="8" t="s">
        <v>35</v>
      </c>
    </row>
    <row r="11" spans="1:7" x14ac:dyDescent="0.25">
      <c r="A11" s="2" t="s">
        <v>9</v>
      </c>
      <c r="B11" s="2" t="s">
        <v>19</v>
      </c>
      <c r="C11" s="2">
        <v>154</v>
      </c>
      <c r="D11" s="7" t="s">
        <v>34</v>
      </c>
      <c r="E11" s="2"/>
      <c r="F11" s="2"/>
      <c r="G11" s="8" t="s">
        <v>35</v>
      </c>
    </row>
    <row r="12" spans="1:7" x14ac:dyDescent="0.25">
      <c r="A12" s="2" t="s">
        <v>9</v>
      </c>
      <c r="B12" s="2" t="s">
        <v>36</v>
      </c>
      <c r="C12" s="2"/>
      <c r="D12" s="7"/>
      <c r="E12" s="2">
        <f>38 + 54</f>
        <v>92</v>
      </c>
      <c r="F12" s="2">
        <v>1322040</v>
      </c>
      <c r="G12" s="8" t="s">
        <v>41</v>
      </c>
    </row>
    <row r="13" spans="1:7" x14ac:dyDescent="0.25">
      <c r="A13" s="2"/>
      <c r="B13" s="1"/>
      <c r="C13" s="2"/>
      <c r="D13" s="2"/>
      <c r="E13" s="1"/>
      <c r="F13" s="1"/>
      <c r="G13" s="1"/>
    </row>
    <row r="14" spans="1:7" x14ac:dyDescent="0.25">
      <c r="A14" s="2" t="s">
        <v>10</v>
      </c>
      <c r="B14" s="2" t="s">
        <v>11</v>
      </c>
      <c r="C14" s="2">
        <v>87</v>
      </c>
      <c r="D14" s="2">
        <v>522000</v>
      </c>
      <c r="E14" s="1"/>
      <c r="F14" s="1"/>
      <c r="G14" s="8" t="s">
        <v>37</v>
      </c>
    </row>
    <row r="15" spans="1:7" x14ac:dyDescent="0.25">
      <c r="A15" s="2" t="s">
        <v>10</v>
      </c>
      <c r="B15" s="4" t="s">
        <v>14</v>
      </c>
      <c r="C15" s="4">
        <v>335</v>
      </c>
      <c r="D15" s="2">
        <v>1793075</v>
      </c>
      <c r="E15" s="2"/>
      <c r="F15" s="2"/>
      <c r="G15" s="8" t="s">
        <v>37</v>
      </c>
    </row>
    <row r="16" spans="1:7" x14ac:dyDescent="0.25">
      <c r="A16" s="2" t="s">
        <v>10</v>
      </c>
      <c r="B16" s="2" t="s">
        <v>19</v>
      </c>
      <c r="C16" s="2">
        <v>275</v>
      </c>
      <c r="D16" s="5">
        <v>1514440</v>
      </c>
      <c r="E16" s="2"/>
      <c r="F16" s="2"/>
      <c r="G16" s="8" t="s">
        <v>37</v>
      </c>
    </row>
    <row r="17" spans="1:7" x14ac:dyDescent="0.25">
      <c r="A17" s="2" t="s">
        <v>10</v>
      </c>
      <c r="B17" s="2" t="s">
        <v>15</v>
      </c>
      <c r="C17" s="2">
        <v>1</v>
      </c>
      <c r="D17" s="6">
        <v>19120</v>
      </c>
      <c r="E17" s="2"/>
      <c r="F17" s="2"/>
      <c r="G17" s="8" t="s">
        <v>37</v>
      </c>
    </row>
    <row r="18" spans="1:7" x14ac:dyDescent="0.25">
      <c r="A18" s="2" t="s">
        <v>10</v>
      </c>
      <c r="B18" s="2" t="s">
        <v>20</v>
      </c>
      <c r="C18" s="2">
        <v>10</v>
      </c>
      <c r="D18" s="7" t="s">
        <v>34</v>
      </c>
      <c r="E18" s="2"/>
      <c r="F18" s="2"/>
      <c r="G18" s="8" t="s">
        <v>37</v>
      </c>
    </row>
    <row r="19" spans="1:7" x14ac:dyDescent="0.25">
      <c r="A19" s="2" t="s">
        <v>10</v>
      </c>
      <c r="B19" s="2" t="s">
        <v>21</v>
      </c>
      <c r="C19" s="2">
        <v>41</v>
      </c>
      <c r="D19" s="7" t="s">
        <v>34</v>
      </c>
      <c r="E19" s="2"/>
      <c r="F19" s="2"/>
      <c r="G19" s="8" t="s">
        <v>37</v>
      </c>
    </row>
    <row r="20" spans="1:7" x14ac:dyDescent="0.25">
      <c r="A20" s="2" t="s">
        <v>10</v>
      </c>
      <c r="B20" s="2" t="s">
        <v>22</v>
      </c>
      <c r="C20" s="2">
        <v>4</v>
      </c>
      <c r="D20" s="7" t="s">
        <v>34</v>
      </c>
      <c r="E20" s="2"/>
      <c r="F20" s="2"/>
      <c r="G20" s="8" t="s">
        <v>37</v>
      </c>
    </row>
    <row r="21" spans="1:7" x14ac:dyDescent="0.25">
      <c r="A21" s="2" t="s">
        <v>10</v>
      </c>
      <c r="B21" s="2" t="s">
        <v>18</v>
      </c>
      <c r="C21" s="2">
        <v>2</v>
      </c>
      <c r="D21" s="7" t="s">
        <v>34</v>
      </c>
      <c r="E21" s="2"/>
      <c r="F21" s="2"/>
      <c r="G21" s="8" t="s">
        <v>37</v>
      </c>
    </row>
    <row r="22" spans="1:7" x14ac:dyDescent="0.25">
      <c r="A22" s="2" t="s">
        <v>10</v>
      </c>
      <c r="B22" s="2" t="s">
        <v>36</v>
      </c>
      <c r="C22" s="2"/>
      <c r="D22" s="7"/>
      <c r="E22" s="2">
        <f>38 + 54 + 59</f>
        <v>151</v>
      </c>
      <c r="F22" s="2">
        <f>1889450</f>
        <v>1889450</v>
      </c>
      <c r="G22" s="1" t="s">
        <v>42</v>
      </c>
    </row>
    <row r="23" spans="1:7" x14ac:dyDescent="0.25">
      <c r="A23" s="2"/>
      <c r="B23" s="2"/>
      <c r="C23" s="2"/>
      <c r="D23" s="6"/>
      <c r="E23" s="1"/>
      <c r="F23" s="1"/>
      <c r="G23" s="1"/>
    </row>
    <row r="24" spans="1:7" x14ac:dyDescent="0.25">
      <c r="A24" s="2" t="s">
        <v>12</v>
      </c>
      <c r="B24" s="2" t="s">
        <v>11</v>
      </c>
      <c r="C24" s="2">
        <v>83</v>
      </c>
      <c r="D24" s="2">
        <v>498000</v>
      </c>
      <c r="E24" s="1"/>
      <c r="F24" s="1"/>
      <c r="G24" s="8" t="s">
        <v>38</v>
      </c>
    </row>
    <row r="25" spans="1:7" x14ac:dyDescent="0.25">
      <c r="A25" s="2" t="s">
        <v>12</v>
      </c>
      <c r="B25" s="2" t="s">
        <v>14</v>
      </c>
      <c r="C25" s="2">
        <v>128</v>
      </c>
      <c r="D25" s="2">
        <v>626885</v>
      </c>
      <c r="E25" s="2"/>
      <c r="F25" s="2"/>
      <c r="G25" s="8" t="s">
        <v>38</v>
      </c>
    </row>
    <row r="26" spans="1:7" x14ac:dyDescent="0.25">
      <c r="A26" s="2" t="s">
        <v>12</v>
      </c>
      <c r="B26" s="2" t="s">
        <v>16</v>
      </c>
      <c r="C26" s="2">
        <f>216+80</f>
        <v>296</v>
      </c>
      <c r="D26" s="2">
        <v>1182130</v>
      </c>
      <c r="E26" s="2"/>
      <c r="F26" s="2"/>
      <c r="G26" s="8" t="s">
        <v>38</v>
      </c>
    </row>
    <row r="27" spans="1:7" x14ac:dyDescent="0.25">
      <c r="A27" s="2" t="s">
        <v>12</v>
      </c>
      <c r="B27" s="2" t="s">
        <v>15</v>
      </c>
      <c r="C27" s="4">
        <f>3+4</f>
        <v>7</v>
      </c>
      <c r="D27" s="5">
        <v>43280</v>
      </c>
      <c r="E27" s="2"/>
      <c r="F27" s="2"/>
      <c r="G27" s="8" t="s">
        <v>38</v>
      </c>
    </row>
    <row r="28" spans="1:7" x14ac:dyDescent="0.25">
      <c r="A28" s="2" t="s">
        <v>12</v>
      </c>
      <c r="B28" s="2" t="s">
        <v>23</v>
      </c>
      <c r="C28" s="4">
        <v>17</v>
      </c>
      <c r="D28" s="7" t="s">
        <v>34</v>
      </c>
      <c r="E28" s="2"/>
      <c r="F28" s="2"/>
      <c r="G28" s="8" t="s">
        <v>38</v>
      </c>
    </row>
    <row r="29" spans="1:7" x14ac:dyDescent="0.25">
      <c r="A29" s="2" t="s">
        <v>12</v>
      </c>
      <c r="B29" s="2" t="s">
        <v>17</v>
      </c>
      <c r="C29" s="4">
        <f>24+1</f>
        <v>25</v>
      </c>
      <c r="D29" s="7" t="s">
        <v>34</v>
      </c>
      <c r="E29" s="2"/>
      <c r="F29" s="2"/>
      <c r="G29" s="8" t="s">
        <v>38</v>
      </c>
    </row>
    <row r="30" spans="1:7" x14ac:dyDescent="0.25">
      <c r="A30" s="2" t="s">
        <v>12</v>
      </c>
      <c r="B30" s="2" t="s">
        <v>21</v>
      </c>
      <c r="C30" s="4">
        <v>43</v>
      </c>
      <c r="D30" s="7" t="s">
        <v>34</v>
      </c>
      <c r="E30" s="2"/>
      <c r="F30" s="2"/>
      <c r="G30" s="8" t="s">
        <v>38</v>
      </c>
    </row>
    <row r="31" spans="1:7" x14ac:dyDescent="0.25">
      <c r="A31" s="2" t="s">
        <v>12</v>
      </c>
      <c r="B31" s="2" t="s">
        <v>18</v>
      </c>
      <c r="C31" s="4">
        <v>1</v>
      </c>
      <c r="D31" s="7" t="s">
        <v>34</v>
      </c>
      <c r="E31" s="2"/>
      <c r="F31" s="2"/>
      <c r="G31" s="8" t="s">
        <v>38</v>
      </c>
    </row>
    <row r="32" spans="1:7" x14ac:dyDescent="0.25">
      <c r="A32" s="2" t="s">
        <v>12</v>
      </c>
      <c r="B32" s="2" t="s">
        <v>19</v>
      </c>
      <c r="C32" s="4">
        <v>239</v>
      </c>
      <c r="D32" s="7" t="s">
        <v>34</v>
      </c>
      <c r="E32" s="2"/>
      <c r="F32" s="2"/>
      <c r="G32" s="8" t="s">
        <v>38</v>
      </c>
    </row>
    <row r="33" spans="1:7" x14ac:dyDescent="0.25">
      <c r="A33" s="2" t="s">
        <v>12</v>
      </c>
      <c r="B33" s="2" t="s">
        <v>24</v>
      </c>
      <c r="C33" s="4">
        <v>15</v>
      </c>
      <c r="D33" s="7" t="s">
        <v>34</v>
      </c>
      <c r="E33" s="2"/>
      <c r="F33" s="2"/>
      <c r="G33" s="8" t="s">
        <v>38</v>
      </c>
    </row>
    <row r="34" spans="1:7" x14ac:dyDescent="0.25">
      <c r="A34" s="2" t="s">
        <v>12</v>
      </c>
      <c r="B34" s="2" t="s">
        <v>25</v>
      </c>
      <c r="C34" s="4">
        <v>11</v>
      </c>
      <c r="D34" s="7" t="s">
        <v>34</v>
      </c>
      <c r="E34" s="2"/>
      <c r="F34" s="2"/>
      <c r="G34" s="8" t="s">
        <v>38</v>
      </c>
    </row>
    <row r="35" spans="1:7" x14ac:dyDescent="0.25">
      <c r="A35" s="2" t="s">
        <v>12</v>
      </c>
      <c r="B35" s="2" t="s">
        <v>36</v>
      </c>
      <c r="C35" s="4"/>
      <c r="D35" s="7"/>
      <c r="E35" s="2">
        <f>38+59+103</f>
        <v>200</v>
      </c>
      <c r="F35" s="2">
        <v>1758900</v>
      </c>
      <c r="G35" s="8" t="s">
        <v>43</v>
      </c>
    </row>
    <row r="36" spans="1:7" x14ac:dyDescent="0.25">
      <c r="A36" s="2"/>
      <c r="B36" s="2"/>
      <c r="C36" s="4"/>
      <c r="D36" s="7"/>
      <c r="E36" s="2"/>
      <c r="F36" s="2"/>
      <c r="G36" s="1"/>
    </row>
    <row r="37" spans="1:7" x14ac:dyDescent="0.25">
      <c r="A37" s="2" t="s">
        <v>13</v>
      </c>
      <c r="B37" s="2" t="s">
        <v>11</v>
      </c>
      <c r="C37" s="2">
        <v>77</v>
      </c>
      <c r="D37" s="2">
        <v>462000</v>
      </c>
      <c r="E37" s="1"/>
      <c r="F37" s="1"/>
      <c r="G37" s="8" t="s">
        <v>39</v>
      </c>
    </row>
    <row r="38" spans="1:7" x14ac:dyDescent="0.25">
      <c r="A38" s="2" t="s">
        <v>13</v>
      </c>
      <c r="B38" s="2" t="s">
        <v>27</v>
      </c>
      <c r="C38" s="2">
        <v>70</v>
      </c>
      <c r="D38" s="5">
        <v>1643370</v>
      </c>
      <c r="E38" s="2"/>
      <c r="F38" s="2"/>
      <c r="G38" s="8" t="s">
        <v>39</v>
      </c>
    </row>
    <row r="39" spans="1:7" x14ac:dyDescent="0.25">
      <c r="A39" s="2" t="s">
        <v>13</v>
      </c>
      <c r="B39" s="2" t="s">
        <v>16</v>
      </c>
      <c r="C39" s="1">
        <v>411</v>
      </c>
      <c r="D39" s="5">
        <v>2159030</v>
      </c>
      <c r="E39" s="2"/>
      <c r="F39" s="2"/>
      <c r="G39" s="8" t="s">
        <v>39</v>
      </c>
    </row>
    <row r="40" spans="1:7" x14ac:dyDescent="0.25">
      <c r="A40" s="2" t="s">
        <v>13</v>
      </c>
      <c r="B40" s="2" t="s">
        <v>15</v>
      </c>
      <c r="C40" s="2">
        <v>2</v>
      </c>
      <c r="D40" s="5">
        <v>18280</v>
      </c>
      <c r="E40" s="2"/>
      <c r="F40" s="2"/>
      <c r="G40" s="8" t="s">
        <v>39</v>
      </c>
    </row>
    <row r="41" spans="1:7" x14ac:dyDescent="0.25">
      <c r="A41" s="2" t="s">
        <v>13</v>
      </c>
      <c r="B41" s="2" t="s">
        <v>23</v>
      </c>
      <c r="C41" s="4">
        <f>15+6</f>
        <v>21</v>
      </c>
      <c r="D41" s="7" t="s">
        <v>34</v>
      </c>
      <c r="E41" s="2"/>
      <c r="F41" s="2"/>
      <c r="G41" s="8" t="s">
        <v>39</v>
      </c>
    </row>
    <row r="42" spans="1:7" x14ac:dyDescent="0.25">
      <c r="A42" s="2" t="s">
        <v>13</v>
      </c>
      <c r="B42" s="2" t="s">
        <v>17</v>
      </c>
      <c r="C42" s="4">
        <f>6+5</f>
        <v>11</v>
      </c>
      <c r="D42" s="7" t="s">
        <v>34</v>
      </c>
      <c r="E42" s="2"/>
      <c r="F42" s="2"/>
      <c r="G42" s="8" t="s">
        <v>39</v>
      </c>
    </row>
    <row r="43" spans="1:7" x14ac:dyDescent="0.25">
      <c r="A43" s="2" t="s">
        <v>13</v>
      </c>
      <c r="B43" s="2" t="s">
        <v>21</v>
      </c>
      <c r="C43" s="5">
        <f>1+32</f>
        <v>33</v>
      </c>
      <c r="D43" s="7" t="s">
        <v>34</v>
      </c>
      <c r="E43" s="2"/>
      <c r="F43" s="2"/>
      <c r="G43" s="8" t="s">
        <v>39</v>
      </c>
    </row>
    <row r="44" spans="1:7" x14ac:dyDescent="0.25">
      <c r="A44" s="2" t="s">
        <v>13</v>
      </c>
      <c r="B44" s="2" t="s">
        <v>22</v>
      </c>
      <c r="C44" s="2">
        <f>1+3</f>
        <v>4</v>
      </c>
      <c r="D44" s="7" t="s">
        <v>34</v>
      </c>
      <c r="E44" s="2"/>
      <c r="F44" s="2"/>
      <c r="G44" s="8" t="s">
        <v>39</v>
      </c>
    </row>
    <row r="45" spans="1:7" x14ac:dyDescent="0.25">
      <c r="A45" s="2" t="s">
        <v>13</v>
      </c>
      <c r="B45" s="2" t="s">
        <v>26</v>
      </c>
      <c r="C45" s="4">
        <v>119</v>
      </c>
      <c r="D45" s="7" t="s">
        <v>34</v>
      </c>
      <c r="E45" s="2"/>
      <c r="F45" s="2"/>
      <c r="G45" s="8" t="s">
        <v>39</v>
      </c>
    </row>
    <row r="46" spans="1:7" x14ac:dyDescent="0.25">
      <c r="A46" s="2" t="s">
        <v>13</v>
      </c>
      <c r="B46" s="2" t="s">
        <v>19</v>
      </c>
      <c r="C46" s="4">
        <f>331+108</f>
        <v>439</v>
      </c>
      <c r="D46" s="7" t="s">
        <v>34</v>
      </c>
      <c r="E46" s="2"/>
      <c r="F46" s="2"/>
      <c r="G46" s="8" t="s">
        <v>39</v>
      </c>
    </row>
    <row r="47" spans="1:7" x14ac:dyDescent="0.25">
      <c r="A47" s="2" t="s">
        <v>13</v>
      </c>
      <c r="B47" s="2" t="s">
        <v>24</v>
      </c>
      <c r="C47" s="4">
        <v>11</v>
      </c>
      <c r="D47" s="7" t="s">
        <v>34</v>
      </c>
      <c r="E47" s="2"/>
      <c r="F47" s="2"/>
      <c r="G47" s="8" t="s">
        <v>39</v>
      </c>
    </row>
    <row r="48" spans="1:7" x14ac:dyDescent="0.25">
      <c r="A48" s="2" t="s">
        <v>13</v>
      </c>
      <c r="B48" s="2" t="s">
        <v>28</v>
      </c>
      <c r="C48" s="4">
        <f>5+3</f>
        <v>8</v>
      </c>
      <c r="D48" s="7" t="s">
        <v>34</v>
      </c>
      <c r="E48" s="2"/>
      <c r="F48" s="2"/>
      <c r="G48" s="8" t="s">
        <v>39</v>
      </c>
    </row>
    <row r="49" spans="1:7" x14ac:dyDescent="0.25">
      <c r="A49" s="2" t="s">
        <v>13</v>
      </c>
      <c r="B49" s="2" t="s">
        <v>29</v>
      </c>
      <c r="C49" s="4">
        <f>13+4</f>
        <v>17</v>
      </c>
      <c r="D49" s="7" t="s">
        <v>34</v>
      </c>
      <c r="E49" s="2"/>
      <c r="F49" s="2"/>
      <c r="G49" s="8" t="s">
        <v>39</v>
      </c>
    </row>
    <row r="50" spans="1:7" x14ac:dyDescent="0.25">
      <c r="A50" s="2" t="s">
        <v>13</v>
      </c>
      <c r="B50" s="2" t="s">
        <v>36</v>
      </c>
      <c r="C50" s="4"/>
      <c r="D50" s="7"/>
      <c r="E50" s="2">
        <f>170+46</f>
        <v>216</v>
      </c>
      <c r="F50" s="2">
        <v>1661880</v>
      </c>
      <c r="G50" s="8" t="s">
        <v>44</v>
      </c>
    </row>
    <row r="51" spans="1:7" x14ac:dyDescent="0.25">
      <c r="A51" s="1"/>
      <c r="B51" s="1"/>
      <c r="C51" s="1"/>
      <c r="D51" s="7"/>
      <c r="E51" s="2"/>
      <c r="F51" s="2"/>
      <c r="G51" s="1"/>
    </row>
    <row r="52" spans="1:7" x14ac:dyDescent="0.25">
      <c r="A52" s="4" t="s">
        <v>30</v>
      </c>
      <c r="B52" s="2" t="s">
        <v>23</v>
      </c>
      <c r="C52" s="2">
        <f>7+11</f>
        <v>18</v>
      </c>
      <c r="D52" s="7" t="s">
        <v>34</v>
      </c>
      <c r="E52" s="1"/>
      <c r="F52" s="1"/>
      <c r="G52" s="8" t="s">
        <v>40</v>
      </c>
    </row>
    <row r="53" spans="1:7" x14ac:dyDescent="0.25">
      <c r="A53" s="4" t="s">
        <v>30</v>
      </c>
      <c r="B53" s="2" t="s">
        <v>31</v>
      </c>
      <c r="C53" s="2">
        <f>14+8</f>
        <v>22</v>
      </c>
      <c r="D53" s="7" t="s">
        <v>34</v>
      </c>
      <c r="E53" s="2"/>
      <c r="F53" s="2"/>
      <c r="G53" s="8" t="s">
        <v>40</v>
      </c>
    </row>
    <row r="54" spans="1:7" x14ac:dyDescent="0.25">
      <c r="A54" s="4" t="s">
        <v>30</v>
      </c>
      <c r="B54" s="2" t="s">
        <v>32</v>
      </c>
      <c r="C54" s="2">
        <v>8</v>
      </c>
      <c r="D54" s="7" t="s">
        <v>34</v>
      </c>
      <c r="E54" s="2"/>
      <c r="F54" s="2"/>
      <c r="G54" s="8" t="s">
        <v>40</v>
      </c>
    </row>
    <row r="55" spans="1:7" x14ac:dyDescent="0.25">
      <c r="A55" s="4" t="s">
        <v>30</v>
      </c>
      <c r="B55" s="2" t="s">
        <v>26</v>
      </c>
      <c r="C55" s="2">
        <v>79</v>
      </c>
      <c r="D55" s="7" t="s">
        <v>34</v>
      </c>
      <c r="E55" s="2"/>
      <c r="F55" s="2"/>
      <c r="G55" s="8" t="s">
        <v>40</v>
      </c>
    </row>
    <row r="56" spans="1:7" x14ac:dyDescent="0.25">
      <c r="A56" s="4" t="s">
        <v>30</v>
      </c>
      <c r="B56" s="2" t="s">
        <v>19</v>
      </c>
      <c r="C56" s="2">
        <f>300+141</f>
        <v>441</v>
      </c>
      <c r="D56" s="7" t="s">
        <v>34</v>
      </c>
      <c r="E56" s="2"/>
      <c r="F56" s="2"/>
      <c r="G56" s="8" t="s">
        <v>40</v>
      </c>
    </row>
    <row r="57" spans="1:7" x14ac:dyDescent="0.25">
      <c r="A57" s="4" t="s">
        <v>30</v>
      </c>
      <c r="B57" s="2" t="s">
        <v>27</v>
      </c>
      <c r="C57" s="2">
        <f>372+34</f>
        <v>406</v>
      </c>
      <c r="D57" s="7" t="s">
        <v>34</v>
      </c>
      <c r="E57" s="2"/>
      <c r="F57" s="2"/>
      <c r="G57" s="8" t="s">
        <v>40</v>
      </c>
    </row>
    <row r="58" spans="1:7" x14ac:dyDescent="0.25">
      <c r="A58" s="4" t="s">
        <v>30</v>
      </c>
      <c r="B58" s="2" t="s">
        <v>28</v>
      </c>
      <c r="C58" s="2">
        <f>8+6</f>
        <v>14</v>
      </c>
      <c r="D58" s="7" t="s">
        <v>34</v>
      </c>
      <c r="E58" s="2"/>
      <c r="F58" s="2"/>
      <c r="G58" s="8" t="s">
        <v>40</v>
      </c>
    </row>
    <row r="59" spans="1:7" x14ac:dyDescent="0.25">
      <c r="A59" s="4" t="s">
        <v>30</v>
      </c>
      <c r="B59" s="2" t="s">
        <v>29</v>
      </c>
      <c r="C59" s="2">
        <f>37+8</f>
        <v>45</v>
      </c>
      <c r="D59" s="7" t="s">
        <v>34</v>
      </c>
      <c r="E59" s="2"/>
      <c r="F59" s="2"/>
      <c r="G59" s="8" t="s">
        <v>40</v>
      </c>
    </row>
    <row r="60" spans="1:7" x14ac:dyDescent="0.25">
      <c r="A60" s="4" t="s">
        <v>30</v>
      </c>
      <c r="B60" s="2" t="s">
        <v>33</v>
      </c>
      <c r="C60" s="2">
        <v>17</v>
      </c>
      <c r="D60" s="7" t="s">
        <v>34</v>
      </c>
      <c r="E60" s="2"/>
      <c r="F60" s="2"/>
      <c r="G60" s="8" t="s">
        <v>40</v>
      </c>
    </row>
    <row r="61" spans="1:7" x14ac:dyDescent="0.25">
      <c r="A61" s="4" t="s">
        <v>30</v>
      </c>
      <c r="B61" s="2" t="s">
        <v>22</v>
      </c>
      <c r="C61" s="2">
        <v>1</v>
      </c>
      <c r="D61" s="7" t="s">
        <v>34</v>
      </c>
      <c r="E61" s="2"/>
      <c r="F61" s="2"/>
      <c r="G61" s="8" t="s">
        <v>40</v>
      </c>
    </row>
    <row r="62" spans="1:7" x14ac:dyDescent="0.25">
      <c r="A62" s="4" t="s">
        <v>30</v>
      </c>
      <c r="B62" s="2" t="s">
        <v>26</v>
      </c>
      <c r="C62" s="2">
        <v>61</v>
      </c>
      <c r="D62" s="7" t="s">
        <v>34</v>
      </c>
      <c r="E62" s="2"/>
      <c r="F62" s="2"/>
      <c r="G62" s="8" t="s">
        <v>40</v>
      </c>
    </row>
    <row r="63" spans="1:7" x14ac:dyDescent="0.25">
      <c r="A63" s="4" t="s">
        <v>30</v>
      </c>
      <c r="B63" s="2" t="s">
        <v>36</v>
      </c>
      <c r="C63" s="1"/>
      <c r="D63" s="1"/>
      <c r="E63" s="2">
        <v>136</v>
      </c>
      <c r="F63" s="2">
        <v>1772680</v>
      </c>
      <c r="G63" s="8" t="s">
        <v>45</v>
      </c>
    </row>
  </sheetData>
  <mergeCells count="4">
    <mergeCell ref="A3:A4"/>
    <mergeCell ref="B3:B4"/>
    <mergeCell ref="C3:D3"/>
    <mergeCell ref="E3:F3"/>
  </mergeCells>
  <hyperlinks>
    <hyperlink ref="G5" r:id="rId1"/>
    <hyperlink ref="G6" r:id="rId2"/>
    <hyperlink ref="G7" r:id="rId3"/>
    <hyperlink ref="G8" r:id="rId4"/>
    <hyperlink ref="G9" r:id="rId5"/>
    <hyperlink ref="G10" r:id="rId6"/>
    <hyperlink ref="G11" r:id="rId7"/>
    <hyperlink ref="G14" r:id="rId8"/>
    <hyperlink ref="G15" r:id="rId9"/>
    <hyperlink ref="G16" r:id="rId10"/>
    <hyperlink ref="G17" r:id="rId11"/>
    <hyperlink ref="G18" r:id="rId12"/>
    <hyperlink ref="G19" r:id="rId13"/>
    <hyperlink ref="G20" r:id="rId14"/>
    <hyperlink ref="G21" r:id="rId15"/>
    <hyperlink ref="G24" r:id="rId16"/>
    <hyperlink ref="G25" r:id="rId17"/>
    <hyperlink ref="G26" r:id="rId18"/>
    <hyperlink ref="G27" r:id="rId19"/>
    <hyperlink ref="G28" r:id="rId20"/>
    <hyperlink ref="G29" r:id="rId21"/>
    <hyperlink ref="G30" r:id="rId22"/>
    <hyperlink ref="G31" r:id="rId23"/>
    <hyperlink ref="G32" r:id="rId24"/>
    <hyperlink ref="G33" r:id="rId25"/>
    <hyperlink ref="G34" r:id="rId26"/>
    <hyperlink ref="G37" r:id="rId27"/>
    <hyperlink ref="G38" r:id="rId28"/>
    <hyperlink ref="G39:G49" r:id="rId29" display="https://anthonys.ac.in/resources/documents/naac/Cycle-4/Criteria-5/5.1/5.1.1/5.1.1%20Supporting%20Data/5.1%20Supporting%20Data%20For%20Government%20Scholarships%20(NSP%202019-2020).pdf"/>
    <hyperlink ref="G52" r:id="rId30"/>
    <hyperlink ref="G53:G62" r:id="rId31" display="https://anthonys.ac.in/resources/documents/naac/Cycle-4/Criteria-5/5.1/5.1.1/5.1.1%20Supporting%20Data/5.1%20Supporting%20Data%20For%20Government%20Scholarships%20(NSP%202020-2021).pdf"/>
    <hyperlink ref="G12" r:id="rId32"/>
    <hyperlink ref="G50" r:id="rId33"/>
    <hyperlink ref="G63" r:id="rId34"/>
  </hyperlinks>
  <pageMargins left="0.7" right="0.7" top="0.75" bottom="0.75" header="0.3" footer="0.3"/>
  <pageSetup paperSize="9"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5.1.1&amp;5.1.2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2022-07-14T23:44:22Z</dcterms:modified>
</cp:coreProperties>
</file>